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20E50751-E0AD-45D5-9D73-652C1BAD2FB7}" xr6:coauthVersionLast="47" xr6:coauthVersionMax="47" xr10:uidLastSave="{00000000-0000-0000-0000-000000000000}"/>
  <bookViews>
    <workbookView xWindow="28680" yWindow="-120" windowWidth="29040" windowHeight="15720" xr2:uid="{00000000-000D-0000-FFFF-FFFF00000000}"/>
  </bookViews>
  <sheets>
    <sheet name="Elshahinab - BoQ"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3" l="1"/>
  <c r="F6" i="3"/>
  <c r="F8" i="3"/>
  <c r="F10" i="3"/>
  <c r="F12" i="3"/>
  <c r="F14" i="3"/>
  <c r="F64" i="3" s="1"/>
  <c r="F65" i="3" s="1"/>
  <c r="F66" i="3" s="1"/>
  <c r="F16" i="3"/>
  <c r="F19" i="3"/>
  <c r="F21" i="3"/>
  <c r="F23" i="3"/>
  <c r="F25" i="3"/>
  <c r="F27" i="3"/>
  <c r="F29" i="3"/>
  <c r="F31" i="3"/>
  <c r="F34" i="3"/>
  <c r="F36" i="3"/>
  <c r="F39" i="3"/>
  <c r="F41" i="3"/>
  <c r="F43" i="3"/>
  <c r="F45" i="3"/>
  <c r="F47" i="3"/>
  <c r="F50" i="3"/>
  <c r="F52" i="3"/>
  <c r="F55" i="3"/>
  <c r="F57" i="3"/>
  <c r="F59" i="3"/>
  <c r="F62" i="3"/>
</calcChain>
</file>

<file path=xl/sharedStrings.xml><?xml version="1.0" encoding="utf-8"?>
<sst xmlns="http://schemas.openxmlformats.org/spreadsheetml/2006/main" count="99" uniqueCount="75">
  <si>
    <t>NO</t>
  </si>
  <si>
    <t>Description</t>
  </si>
  <si>
    <t>UOM</t>
  </si>
  <si>
    <t>Ouantity</t>
  </si>
  <si>
    <t>Unit Price</t>
  </si>
  <si>
    <t>Total Price</t>
  </si>
  <si>
    <t>Comment</t>
  </si>
  <si>
    <t xml:space="preserve"> Borehole and Septic Tank / البئر وخزان التحليل (السابتنك)</t>
  </si>
  <si>
    <t>Manual desludging and cleaning of septic tank, ensuring complete removal of waste and hygienic condition. Inspection of internal walls, repairing any defects, and renewal of waterproofing layer using Flinkote bituminous coating. All works shall be carried out under site engineer supervision and in compliance with standard sanitary rehabilitation practices.</t>
  </si>
  <si>
    <t>JOB</t>
  </si>
  <si>
    <r>
      <t xml:space="preserve">تنفيذ عملية شفط وتنظيف يدوي لخزان التحليل (السابتنك)، مع ضمان إزالة المخلفات بالكامل والتأكد من نظافته التامة. مراجعة الجدران الداخلية وإصلاح أي عيوب، وتجديد طبقة العزل المائي باستخدام مادة </t>
    </r>
    <r>
      <rPr>
        <i/>
        <sz val="12"/>
        <color theme="1"/>
        <rFont val="Calibri"/>
        <family val="2"/>
        <scheme val="minor"/>
      </rPr>
      <t>فلنكوت</t>
    </r>
    <r>
      <rPr>
        <sz val="12"/>
        <color theme="1"/>
        <rFont val="Calibri"/>
        <family val="2"/>
        <scheme val="minor"/>
      </rPr>
      <t xml:space="preserve"> البيتومينية. يتم تنفيذ الأعمال تحت إشراف المهندس المشرف ووفقًا للممارسات القياسية لإعادة تأهيل المرافق الصحية.</t>
    </r>
  </si>
  <si>
    <t>Excavation of a borehole with diameter of 2.00 meters and depth of 4.00 meters, including removal of excavated soil, proper shoring to prevent collapse, disposal of surplus material to approved location, and ensuring vertical alignment. Works shall be executed under site engineer supervision and in accordance with standard safety and construction practices.</t>
  </si>
  <si>
    <t>M3</t>
  </si>
  <si>
    <t>تنفيذ أعمال حفر بئر بقطر (2.00) متر وعمق (4.00) متر، بما في ذلك إزالة ناتج الحفر، وعمل التدعيم اللازم لمنع الانهيار، ونقل الفائض إلى موقع معتمد، وضمان الاستقامة الرأسية للبئر. يتم تنفيذ الأعمال تحت إشراف المهندس المشرف ووفقًا لممارسات السلامة والمعايير الإنشائية القياسية.</t>
  </si>
  <si>
    <t>Construction of circular reinforced concrete beam with cross-sectional dimensions of 20 × 25 cm, reinforced with 4 longitudinal steel bars of 12 mm diameter (4-line), and stirrups of 2.5 mm diameter (serrated type) spaced at 20 cm intervals. use the mix ratio 1:2:4 Works include proper formwork, placement of reinforcement, concrete casting with adequate compaction, curing, and finishing. All works shall be executed under site engineer supervision and in accordance with structural standards.</t>
  </si>
  <si>
    <t>تنفيذ بيم دائري من الخرسانة المسلحة بمساحة مقطع (20 × 25) سم، مسلح بـ (4) أسياخ طولية بقطر (12 ملم) (4 لينيه)، وكانات بقطر (2.5 ملم) (شرشر) موزعة كل (20 سم).وباستخدام خلطه 1:2:4 تشمل الأعمال عمل الشدات الخشبية المناسبة، وتركيب حديد التسليح، وصب الخرسانة مع الدمك الجيد، والمعالجة والتشطيب. يتم تنفيذ الأعمال تحت إشراف المهندس المشرف ووفقًا للمعايير الإنشائية المعتمدة.</t>
  </si>
  <si>
    <t>Internal lining of borehole using first-class red bricks with cement mortar mix ratio 1:6,20 cm thickness (one brick). ensuring proper bonding and vertical alignment. The lining shall be raised up to 30 cm above ground level to provide protection against surface water infiltration. Works include preparation of base, careful placement of bricks, joint finishing, curing, and final inspection under site engineer supervision in accordance with standard construction practices.</t>
  </si>
  <si>
    <t>M2</t>
  </si>
  <si>
    <t>تنفيذ أعمال التجليد الداخلي للبئر باستخدام الطوب الأحمر من الدرجة الأولى مع مونة أسمنتية بنسبة خلط (1:6)  وبسماكه 20 سم (طوبه واحده)، مع ضمان الترابط الجيد والاستقامة الرأسية. يرتفع التجليد حتى (30 سم) فوق سطح الأرض لتوفير الحماية من تسرب مياه السطح. تشمل الأعمال تجهيز القاعدة، ورص الطوب بعناية، وتشطيب الفواصل، والمعالجة، والفحص النهائي تحت إشراف المهندس المشرف ووفقًا للممارسات الإنشائية القياسية.</t>
  </si>
  <si>
    <t>Construction of circular reinforced concrete beam with cross-sectional dimensions of 20 × 25 cm, using concrete mix ratio 1:2:4. Reinforcement shall consist of 4 longitudinal steel bars of 12 mm diameter (4-line) and stirrups of 2-line diameter, spaced at 20 cm intervals. Works include proper formwork, placement of reinforcement, concrete casting with adequate compaction, curing, and finishing. All works shall be executed under site engineer supervision and in accordance with structural standards.</t>
  </si>
  <si>
    <t>تنفيذ بيم دائري من الخرسانة المسلحة بمساحة مقطع (20 × 25) سم باستخدام خلطة خرسانية بنسبة (1:2:4). يتم تسليح البيم بـ (4) أسياخ طولية بقطر (12 ملم) (4 لينيه)، وكانات بقطر (2 لينيه) موزعة كل (20 سم). تشمل الأعمال عمل الشدات الخشبية المناسبة، وتركيب حديد التسليح، وصب الخرسانة مع الدمك الجيد، والمعالجة والتشطيب. يتم تنفيذ الأعمال تحت إشراف المهندس المشرف ووفقًا للمعايير الإنشائية المعتمدة.</t>
  </si>
  <si>
    <t>Construction of borehole cover slab with 10 cm thickness, reinforced with layer mesh of 12 mm diameter steel bars (4-line), spaced at 20 cm intervals. The slab shall include a manhole opening with dimensions 60 × 60 cm, provided with a reinforced cover of the same concrete mix (1:2:4) and reinforcement details, including a steel handle for lifting. Works include proper formwork, reinforcement placement, concrete casting with adequate compaction, curing, and finishing. All works shall be executed under site engineer supervision and in accordance with structural and safety standards.</t>
  </si>
  <si>
    <t>تنفيذ غطاء للبئر باستخدام صبة خرسانية بسماكة (10 سم)، مسلحة بشبكة  من أسياخ التسليح بقطر (12 ملم) (4 لينيه)، موزعة كل (20 سم). يشمل الغطاء فتحة منهول بأبعاد (60 × 60 سم) مع غطاء مسلح بنفس الخلطة الخرسانية (1:2:4) وبنفس تفاصيل التسليح، مع عمل مقبض معدني للغطاء لسهولة الرفع. تشمل الأعمال عمل الشدات الخشبية المناسبة، وتركيب حديد التسليح، وصب الخرسانة مع الشك الجيد، والمعالجة والتشطيب. يتم تنفيذ الأعمال تحت إشراف المهندس المشرف ووفقًا للمعايير الإنشائية ومعايير السلامة.</t>
  </si>
  <si>
    <t>External plastering works for borehole walls using cement mortar mix ratio 1:6, applied with uniform thickness of 2 cm. Works include surface preparation, proper application to ensure bonding and weather resistance, curing, and final inspection. All works shall be executed under site engineer supervision and in accordance with standard construction practices.</t>
  </si>
  <si>
    <t>تنفيذ أعمال بياض خارجي لجدران البئر باستخدام مونة أسمنتية بنسبة خلط (1:6)، وبسماكة منتظمة (2 سم). تشمل الأعمال تجهيز الأسطح، وتطبيق المونة بشكل يضمن الترابط ومقاومة العوامل الجوية، والمعالجة، والفحص النهائي. يتم تنفيذ الأعمال تحت إشراف المهندس المشرف ووفقًا للممارسات الإنشائية القياسية.</t>
  </si>
  <si>
    <t>Rehabilitation of Latrine Units/إعادة تأهيل وحدات المراحيض</t>
  </si>
  <si>
    <t>Demolition of upper portion of latrine walls above door openings, including careful dismantling to avoid structural damage. Removal of internal and external plaster layers by manual chiseling, ensuring complete stripping of surfaces for proper re-application. Works shall include debris collection and disposal to approved location, surface preparation, and execution under site engineer supervision in accordance with standard construction practices.</t>
  </si>
  <si>
    <t>تكسير الجزء العلوي من جدران المراحيض (أعلى الأبواب) مع تنفيذ أعمال الفك بعناية لتجنب أي أضرار إنشائية. إزالة طبقات البياض الداخلي والخارجي بواسطة التقشير اليدوي، مع ضمان تقشير كامل للأسطح تمهيدًا لإعادة التطبيق. تشمل الأعمال جمع المخلفات ونقلها إلى موقع معتمد، وتجهيز الأسطح، وتنفيذ الأعمال تحت إشراف المهندس المشرف ووفقًا للممارسات الإنشائية القياسية.</t>
  </si>
  <si>
    <t>Construction of full lintel beams across all latrine units using reinforced concrete mix ratio 1:2:4. Beam cross-section shall be 20 × 20 cm, reinforced with 4 longitudinal steel bars of 12 mm diameter, and stirrups of 2-line diameter spaced at 20 cm intervals. Works include proper formwork, reinforcement placement, concrete casting with adequate compaction, curing, and finishing. All works shall be executed under site engineer supervision and in accordance with structural standards.</t>
  </si>
  <si>
    <t>تنفيذ بيم العتب كاملًا على جميع وحدات المراحيض باستخدام خرسانة مسلحة بنسبة خلط (1:2:4). بمساحة مقطع (20 × 20 سم)، مسلح بـ (4) أسياخ طولية بقطر (12 ملم)، وكانات بقطر (2 لينيه) موزعة كل (20 سم). تشمل الأعمال عمل الشدات الخشبية المناسبة، وتركيب حديد التسليح، وصب الخرسانة مع الدمك الجيد، والمعالجة والتشطيب. يتم تنفيذ الأعمال تحت إشراف المهندس المشرف ووفقًا للمعايير الإنشائية المعتمدة.</t>
  </si>
  <si>
    <t>Continuation of brick masonry works above lintel beam up to a height of 40 cm, using first-class red bricks and cement mortar mix ratio 1:6 , 20 cm thickness (one brick).Works include proper alignment, bonding, joint finishing, curing, and ensuring structural stability. All works shall be executed under site engineer supervision and in accordance with standard construction practices.</t>
  </si>
  <si>
    <t>مواصلة أعمال المباني أعلى بيم العتب حتى ارتفاع (40 سم) باستخدام الطوب الأحمر من الدرجة الأولى ومونة أسمنتية بنسبة خلط (1:6). وبسماكه 20 سم (طوبه واحده)  تشمل الأعمال ضبط المحاذاة والترابط، وتشطيب الفواصل، والمعالجة، وضمان الاستقرار الإنشائي. يتم تنفيذ الأعمال تحت إشراف المهندس المشرف ووفقًا للممارسات الإنشائية القياسية.</t>
  </si>
  <si>
    <t>Construction of roof beam using reinforced concrete mix ratio 1:2:4, with cross-sectional dimensions of 20 × 25 cm. Reinforcement shall consist of 4 longitudinal steel bars of 12 mm diameter, and stirrups of 2-line diameter spaced at 20 cm intervals. Works include proper formwork, reinforcement placement, concrete casting with adequate compaction, curing, and finishing. All works shall be executed under site engineer supervision and in accordance with structural standards.</t>
  </si>
  <si>
    <t>تنفيذ بيم السقف باستخدام خرسانة مسلحة بنسبة خلط (1:2:4)، بمساحة مقطع (20 × 25 سم)، مسلح بـ (4) أسياخ طولية بقطر (12 ملم)، وكانات بقطر (2 لينيه) موزعة كل (20 سم). تشمل الأعمال عمل الشدات الخشبية المناسبة، وتركيب حديد التسليح، وصب الخرسانة مع الدمك الجيد، والمعالجة والتشطيب. يتم تنفيذ الأعمال تحت إشراف المهندس المشرف ووفقًا للمعايير الإنشائية المعتمدة.</t>
  </si>
  <si>
    <r>
      <t xml:space="preserve">Casting of reinforced concrete slab with thickness of 10 cm, using cement concrete mix ratio 1:2:4. Reinforcement shall consist of 12 mm diameter steel bars (4-line), arranged in double-layer mesh (bottom and top reinforcement – </t>
    </r>
    <r>
      <rPr>
        <i/>
        <sz val="12"/>
        <color theme="1"/>
        <rFont val="Calibri"/>
        <family val="2"/>
        <scheme val="minor"/>
      </rPr>
      <t>farsh &amp; ghatta</t>
    </r>
    <r>
      <rPr>
        <sz val="12"/>
        <color theme="1"/>
        <rFont val="Calibri"/>
        <family val="2"/>
        <scheme val="minor"/>
      </rPr>
      <t>) with spacing of 20 cm in both directions. The slab shall extend 20 cm beyond the latrine perimeter to provide structural overhang and protection. Works include proper formwork, reinforcement placement, concrete pouring with adequate compaction, curing, and finishing. All works shall be executed under site engineer supervision and in accordance with structural and safety standards.</t>
    </r>
  </si>
  <si>
    <t>صب سقف من الخرسانة المسلحة بسماكة (10 سم) باستخدام خلطة خرسانية بنسبة (1:2:4). يتم تسليح السقف بأسياخ حديد بقطر (12 ملم) (4 لينيه)، موزعة على شكل شبكة مزدوجة (فرش + غطاء) بمسافات (20 سم) في الاتجاهين. يمتد السقف بمقدار (20 سم) خارج حدود المرحاض لتوفير بروز إنشائي وحماية إضافية. تشمل الأعمال عمل الشدات الخشبية المناسبة، وتركيب حديد التسليح، وصب الخرسانة مع الدمك الجيد، والمعالجة والتشطيب. يتم تنفيذ الأعمال تحت إشراف المهندس المشرف ووفقًا للمعايير الإنشائية ومعايير السلامة.</t>
  </si>
  <si>
    <t>Execution of internal and external plastering works for latrine walls ,ceiling and  the screen wall using cement mortar mix ratio 1:6, applied with uniform thickness of 3 cm. Works shall ensure proper corner finishing, smooth surface texture, and full bonding. Tasks include surface preparation, mortar application, joint finishing, curing, and final inspection. All works shall be executed under site engineer supervision and in accordance with standard construction practices.</t>
  </si>
  <si>
    <t>تنفيذ أعمال البياض الداخلي والخارجي لجدران المراحيضو السقف والحائط الساتر, باستخدام مونة أسمنتية بنسبة خلط (1:6)، وبسماكة منتظمة (3 سم). يتم مراعاة تشطيب الزوايا والنعومة الكاملة للأسطح وضمان الترابط الجيد. تشمل الأعمال تجهيز الأسطح، وتطبيق المونة، وتشطيب الفواصل، والمعالجة، والفحص النهائي. يتم تنفيذ الأعمال تحت إشراف المهندس المشرف ووفقًا للممارسات الإنشائية القياسية.</t>
  </si>
  <si>
    <t>Cleaning of existing latrine floors and removal of old squatting pans and their connections. Raising of latrine floor level using white concrete with thickness of 10 cm, prepared with cement concrete mix ratio 1:3:6. The flooring inside latrines shall be finished with a layer of fine cement mortar (smooth finish).The floor raising shall extend through the corridors in front of latrines up to the entrances. Works shall ensure proper slope for wastewater drainage and adjustment of entrance slopes in compliance with ADA accessibility standards (10 cm longitudinal rise per 1 m transverse width). Tasks include surface preparation, concrete casting with adequate compaction, curing, finishing, and final inspection under site engineer supervision.</t>
  </si>
  <si>
    <t>تنظيف أرضيات المراحيض القديمة وإزالة المقاعد القديمة وتوصيلاتها. تنفيذ أعمال تعلية أرضيات المراحيض باستخدام خرسانة بيضاء بسماكة (10 سم) بنسبة خلط (1:3:6).على أن تكون الأرضية داخل المراحيض بطبقة من الأسمنت الناعم (اللبان). تمتد أعمال التعلية حتى الممرات أمام المراحيض وصولًا إلى المداخل. يتم ضبط الميلان لتصريف المياه وضبط ميلان المداخل بما يتوافق مع معايير الوصول (ADA) بمعدل (10 سم طولي لكل متر عرضي). تشمل الأعمال تجهيز الأسطح، وصب الخرسانة مع الدمك الجيد، والمعالجة، والتشطيب، والفحص النهائي تحت إشراف المهندس المشرف ووفقًا للممارسات الإنشائية القياسية.</t>
  </si>
  <si>
    <t>Metal Works/أعمال الحدادة</t>
  </si>
  <si>
    <t>Comprehensive maintenance of all doors including patching of deteriorated parts of doors, frames, and hinges. Installation of external and internal locks (latches). Painting works to be executed using paints in two coats, followed by execution of required logos and awareness drawings. Selection of colors and logos shall be carried out and approved in accordance with the supervising engineer’s instructions.</t>
  </si>
  <si>
    <t>صيانة شاملة لجميع الأبواب تشمل ترقيع الأجزاء المتهالكة من الأبواب وقوائمها ومفصلاتها، وتركيب أقفال (ترابيس) خارجية وداخلية. تنفيذ أعمال الطلاء باستخدام البويات على طبقتين، يليها تنفيذ الشعارات ورسومات التوعية المطلوبة. يتم تحديد الألوان والشعارات واعتمادها وفقًا لتوجيهات وتعليمات المهندس المشرف.</t>
  </si>
  <si>
    <t>Fabrication and installation of L-shaped galvanized iron supports on both sides of the WC seat to assist persons with special needs. Supports shall be made of high-quality galvanized iron pipes, 2-inch diameter, firmly fixed to the floor and to the latrine wall. All works shall be executed in accordance with the supervising engineer’s instructions.</t>
  </si>
  <si>
    <t>تصنيع وتركيب قوائم من الحديد المجلفن على شكل (L) بجانبي المقعد الإفرنجي لمساعدة ذوي الاحتياجات الخاصة على استخدام المرحاض، وتكون مصنوعة من مواسير الحديد المجلفن عالي الجودة بقطر (2 بوصة)، ومثبتة بشكل محكم على الأرض وعلى حائط المرحاض. تتم جميع الأعمال وفقًا لتوجيهات وتعليمات المهندس المشرف.</t>
  </si>
  <si>
    <t>Drainage and Plumbing Works/أعمال الصرف والسباكة</t>
  </si>
  <si>
    <t>Installation of 2 squatting pans (Arab type) and 2 water closets (Western type), including all necessary plumbing connections and fittings. Works shall ensure proper linkage to external manholes, watertight sealing of all openings resulting from installation, and testing for leakage. Tasks include dismantling (if required), fixing of units, connection to sewer lines, sealing, finishing, and final inspection. All works shall be executed under site engineer supervision and in accordance with plumbing and sanitary standards.</t>
  </si>
  <si>
    <t>تركيب عدد (2) مقعد عربي وعدد (2) مقعد إفرنجي مع جميع التوصيلات اللازمة وربطها بالمنهولات الخارجية، مع مراعاة قفل جميع الفتحات الناتجة عن عملية التركيب وضمان عدم وجود تسربات. تشمل الأعمال الفك (عند الحاجة)، وتثبيت المقاعد، وتوصيلها بخطوط الصرف، وإغلاق الفتحات، والتشطيب، والفحص النهائي. يتم تنفيذ الأعمال تحت إشراف المهندس المشرف ووفقًا للمعايير الصحية والسباكة المعتمدة.</t>
  </si>
  <si>
    <t>Inspection of external manholes, including review and adjustment of slopes to ensure proper wastewater flow. Raising manhole levels by 20 cm  , and renewal of covers when required. Works shall guarantee proper connection to septic tank, watertight sealing, and compliance with sanitary standards. Tasks include dismantling (if needed), masonry/concrete raising, cover replacement, slope correction, and final inspection under site engineer supervision.</t>
  </si>
  <si>
    <t>مراجعة المنهولات الخارجية ومراجعة ميلاناتها لضمان انسياب مياه الصرف بشكل صحيح، مع تعلية المنهولات بمقدار (20 سم)، وتجديد الأغطية عند  الحاجة. يتم ضمان توصيلها إلى السابتنك بشكل محكم ووفقًا للمعايير الصحية. تشمل الأعمال الفك (عند الحاجة)، وأعمال المباني/الخرسانة للتعلية، واستبدال الأغطية، وضبط الميلانات، والفحص النهائي تحت إشراف المهندس المشرف ووفقًا للمعايير الصحية المعتمدة.</t>
  </si>
  <si>
    <t>Connection of septic tank to borehole through 4-inch diameter sewer pipeline installation, including excavation, pipe laying, joint sealing, and backfilling. Works shall ensure watertight connections, correct slope for wastewater flow, and alignment with external manholes. Tasks include selection of suitable pipe fittings, sealing compounds, testing for leakage, and final inspection. All works shall be executed under site engineer supervision and in accordance with sanitary and construction standards.</t>
  </si>
  <si>
    <t>توصيل السابتنك مع البئر باستخدام خط صرف صحي بقطر (4 بوصة)، وتشمل الأعمال الحفر، ومد المواسير، وإحكام الوصلات، والردم. يتم ضمان إحكام التوصيل وضبط الميلان لتصريف المياه وربطها بالمنهولات الخارجية. تشمل الأعمال اختيار الوصلات والقطع المناسبة، واستخدام مواد الإغلاق، وإجراء اختبار للتسرب، والفحص النهائي. يتم تنفيذ الأعمال تحت إشراف المهندس المشرف ووفقًا للمعايير الصحية والإنشائية المعتمدة.</t>
  </si>
  <si>
    <r>
      <t xml:space="preserve">Installation of high-quality water tank (Tiga or equivalent) with capacity of 1000 liters above latrines, including all necessary connections: inlet, outlet, and overflow. The supply line from source to tank shall be executed using 1-inch </t>
    </r>
    <r>
      <rPr>
        <i/>
        <sz val="12"/>
        <color theme="1"/>
        <rFont val="Calibri"/>
        <family val="2"/>
        <scheme val="minor"/>
      </rPr>
      <t>Kosin</t>
    </r>
    <r>
      <rPr>
        <sz val="12"/>
        <color theme="1"/>
        <rFont val="Calibri"/>
        <family val="2"/>
        <scheme val="minor"/>
      </rPr>
      <t xml:space="preserve"> pipe buried at 50 cm depth, with rising section in 1-inch galvanized iron pipes. From the tank, the downward supply line shall be 1/2-inch galvanized iron pipes leading to latrines. Internal plumbing inside latrines shall be concealed within walls, providing connections to taps, water sprayers, and siphon flushes. Works include proper embedding, plaster sealing (1:6), watertight testing, and final inspection under site engineer supervision.</t>
    </r>
  </si>
  <si>
    <r>
      <t xml:space="preserve">تركيب خزان مائي ذو جودة عالية (تيقا أو ما يعادلها) بسعة (1000 لتر) أعلى المراحيض، مع جميع التوصيلات اللازمة: خط طالع، خط نازل، وماسورة فائض. يتم تنفيذ خط التغذية من المصدر إلى الصهريج باستخدام مواسير </t>
    </r>
    <r>
      <rPr>
        <i/>
        <sz val="12"/>
        <color theme="1"/>
        <rFont val="Calibri"/>
        <family val="2"/>
        <scheme val="minor"/>
      </rPr>
      <t>كسين</t>
    </r>
    <r>
      <rPr>
        <sz val="12"/>
        <color theme="1"/>
        <rFont val="Calibri"/>
        <family val="2"/>
        <scheme val="minor"/>
      </rPr>
      <t xml:space="preserve"> بقطر (1 بوصة) مدفونة بعمق (50 سم)، مع صعوده باستخدام مواسير حديد مجلفن بقطر (1 بوصة). ومن الصهريج يكون الخط النازل بقطر (1/2 بوصة) من الحديد المجلفن وصولًا إلى المراحيض. تكون أعمال السباكة داخل المراحيض مخفية داخل الحوائط، وتشمل التوصيل للحنفيات، رشاشات المياه، والسايفون الشقاط. تشمل الأعمال دفن المواسير، تقفيلها بالبياض بنسبة (1:6)، اختبار إحكامها، والفحص النهائي تحت إشراف المهندس المشرف ووفقًا للمعايير الصحية والسباكة المعتمدة.</t>
    </r>
  </si>
  <si>
    <t>Installation of 4 standing hand wash basins in front of latrines, including full plumbing connections. Works shall cover water supply with taps, drainage connection to external manholes and septic tank, proper sealing, finishing, and final inspection under site engineer supervision.</t>
  </si>
  <si>
    <t>تركيب عدد (4) مغاسل أيادي قائمة أمام المراحيض، شاملاً جميع التوصيلات الصحية اللازمة. تشمل الأعمال توصيل المياه مع الحنفيات، وربط التصريف بالمنهولات الخارجية والسابتنك، مع إحكام الوصلات، التشطيب، والفحص النهائي تحت إشراف المهندس المشرف ووفقًا للمعايير الصحية المعتمدة.</t>
  </si>
  <si>
    <t>Electrical Works/أعمال الكهرباء</t>
  </si>
  <si>
    <r>
      <t xml:space="preserve">Electrical connection from source to latrines using copper cable (2.5 mm). Cable shall be laid inside 1/2-inch </t>
    </r>
    <r>
      <rPr>
        <i/>
        <sz val="12"/>
        <color theme="1"/>
        <rFont val="Calibri"/>
        <family val="2"/>
        <scheme val="minor"/>
      </rPr>
      <t>Kosin</t>
    </r>
    <r>
      <rPr>
        <sz val="12"/>
        <color theme="1"/>
        <rFont val="Calibri"/>
        <family val="2"/>
        <scheme val="minor"/>
      </rPr>
      <t xml:space="preserve"> conduit buried at 50 cm depth. Upon reaching latrines, cable rises through plastic trunking to entry point, then continues internally as concealed wiring inside walls using insulated conduit. Works include installation of 4 high-quality lamps (40 W) inside latrines and 2 lamps (80 W) outside, complete with switches and control fittings. All works executed under site engineer supervision and in accordance with electrical standards.</t>
    </r>
  </si>
  <si>
    <r>
      <t xml:space="preserve">توصيل الكهرباء من المصدر حتى المراحيض باستخدام كيبل نحاسي بسماكة (2.5 ملم)، ويمر الكيبل داخل ماسورة </t>
    </r>
    <r>
      <rPr>
        <i/>
        <sz val="12"/>
        <color theme="1"/>
        <rFont val="Calibri"/>
        <family val="2"/>
        <scheme val="minor"/>
      </rPr>
      <t>كسين</t>
    </r>
    <r>
      <rPr>
        <sz val="12"/>
        <color theme="1"/>
        <rFont val="Calibri"/>
        <family val="2"/>
        <scheme val="minor"/>
      </rPr>
      <t xml:space="preserve"> بقطر (1/2 بوصة) مدفونة على عمق (50 سم). عند الوصول إلى المراحيض يصعد الكيبل داخل ترانك بلاستيكي حتى نقطة الدخول، ثم يستمر داخليًا مخفيًا داخل الحوائط باستخدام عازل كهربائي (حلقوم). تشمل الأعمال تركيب عدد (4) لمبات عالية الجودة (40 واط) داخل المراحيض وعدد (2) لمبة (80 واط) خارجها، مع كامل التوصيلات ومفاتيح التحكم. يتم التنفيذ تحت إشراف المهندس المشرف ووفقًا للمعايير الكهربائية المعتمدة.</t>
    </r>
  </si>
  <si>
    <t>Installation of 1 HP water pump with complete electrical controls (connections and switches), including construction of protective chamber. Chamber works comprise excavation of manhole (80 × 80 cm, depth 50 cm), 10 cm white concrete base, lining with half-brick masonry, construction of corner walls with half-brick thickness up to 20 cm height, installation of steel cage (40 cm high) with top steel sheet cover and lock. The cover shall be lowered inside the manhole so that its corners rest directly on the brick corner walls, then concreted for firm anchorage. Works also include ventilation opening and external plaster finishing to ensure durability and quality. All works shall be executed in accordance with the supervising engineer’s instructions and standards.</t>
  </si>
  <si>
    <t>تركيب موتور مياه بقوة (1 حصان) مع كامل تحكماته الكهربائية (توصيلات ومفاتيح تشغيل/إيقاف)، شاملاً تنفيذ غرفة حماية له. وتشمل الأعمال حفر منهول بأبعاد (80 × 80 سم) وعمق (50 سم)، عمل فرشة خرسانية بيضاء بسماكة (10 سم)، تجليد الغرفة بمباني نصف طوبة، بناء الأركان بسماكة نصف طوبة حتى ارتفاع (20 سم)، تركيب قفص حديدي بارتفاع (40 سم) مع غطاء علوي من الصاج يحتوي على قفل. يتم إنزال الغطاء داخل المنهول بحيث ترتكز أركانه على مباني الأركان، ثم تُصب أركانه بالخرسانة لضمان تثبيت محكم. كما تشمل الأعمال توفير فتحة تهوية وإنهاء الغرفة بالبياض الخارجي لضمان الجودة والمتانة. تتم جميع الأعمال وفقًا لتوجيهات وتعليمات المهندس المشرف والمعايير الصحية والكهربائية المعتمدة.</t>
  </si>
  <si>
    <t>Painting and Signage Works/أعمال الطلاء والشعارات</t>
  </si>
  <si>
    <r>
      <t xml:space="preserve">Supply of materials and execution of silk finish painting works inside latrines, including sanding and surface smoothing. Internal painting of latrine units and ciling shall be carried out using waterproof chemical </t>
    </r>
    <r>
      <rPr>
        <i/>
        <sz val="12"/>
        <color theme="1"/>
        <rFont val="Calibri"/>
        <family val="2"/>
        <scheme val="minor"/>
      </rPr>
      <t>Bomastic</t>
    </r>
    <r>
      <rPr>
        <sz val="12"/>
        <color theme="1"/>
        <rFont val="Calibri"/>
        <family val="2"/>
        <scheme val="minor"/>
      </rPr>
      <t xml:space="preserve"> in three coats. Final colors to be selected and approved by the supervising engineer. All works shall be executed in accordance with the supervising engineer’s instructions.</t>
    </r>
  </si>
  <si>
    <t>توريد المواد وتنفيذ أعمال الطلية الحريرية داخل المراحيض، شاملاً الصنفرة وتنعيم الأسطح، ومن ثم تنفيذ الطلاء الداخلي لوحدات المراحيض والسقف باستخدام البوماستك الكيمي العازل للماء بثلاث طبقات، على أن يتم اختيار الألوان من قبل المهندس المشرف واعتمادها. تتم جميع الأعمال وفقًا لتوجيهات وتعليمات المهندس المشرف.</t>
  </si>
  <si>
    <r>
      <t xml:space="preserve">Supply of materials and execution of external painting works for latrines and screen wall using </t>
    </r>
    <r>
      <rPr>
        <i/>
        <sz val="12"/>
        <color theme="1"/>
        <rFont val="Calibri"/>
        <family val="2"/>
        <scheme val="minor"/>
      </rPr>
      <t>silky Bomastic</t>
    </r>
    <r>
      <rPr>
        <sz val="12"/>
        <color theme="1"/>
        <rFont val="Calibri"/>
        <family val="2"/>
        <scheme val="minor"/>
      </rPr>
      <t>. Painting shall be applied in three coats to ensure durability and waterproofing. All works shall be executed in accordance with the supervising engineer’s instructions.</t>
    </r>
  </si>
  <si>
    <t>توريد المواد وتنفيذ أعمال الطلاء الخارجي للمراحيض والحائط الساتر باستخدام البوماستك السلكي، على أن يكون الطلاء بثلاث طبقات لضمان المتانة والعزل المائي. تتم جميع الأعمال وفقًا لتوجيهات وتعليمات المهندس المشرف.</t>
  </si>
  <si>
    <t>Execution of all required awareness drawings and signage using paints. Selection of logos, colors, and dimensions shall be carried out and approved in accordance with the supervising engineer’s instructions.</t>
  </si>
  <si>
    <t>تنفيذ جميع الشعارات ورسومات التوعية المطلوبة باستخدام البهيات، على أن يتم اختيار الشعارات وألوانها ومقاساتها وفقًا لتوجيهات وتعليمات المهندس المشرف.</t>
  </si>
  <si>
    <t>Site Cleaning Works/أعمال نظافة الموقع</t>
  </si>
  <si>
    <t>Site cleaning works including complete removal of construction residues, debris, and traces of executed works. Final cleaning to ensure site readiness and proper handover. All works shall be executed in accordance with the supervising engineer’s instructions.</t>
  </si>
  <si>
    <t>أعمال نظافة كاملة للموقع تشمل إزالة جميع مخلفات البناء وآثار الأعمال المنفذة، مع تنفيذ التنظيف النهائي لضمان جاهزية الموقع للتسليم. تتم جميع الأعمال وفقًا لتوجيهات وتعليمات المهندس المشرف.</t>
  </si>
  <si>
    <t>Total USD</t>
  </si>
  <si>
    <t>VAT (17%)</t>
  </si>
  <si>
    <t>Grand Total USD</t>
  </si>
  <si>
    <r>
      <t xml:space="preserve">INTERNATIONAL RESCUE COMMITTEE (IRC)
SUDAN PROGRAM
Project Name: Lifesaving Integrated Humanitarian Services in Underserved Areas of Sudan 
Funded by (BHA).
Intervention: Rehabilitation of latrines (1 latrine unit with 4 stances) in Elshahinab Health Facility - Omdurman - Karari
</t>
    </r>
    <r>
      <rPr>
        <b/>
        <sz val="14"/>
        <color rgb="FFFF0000"/>
        <rFont val="Calibri"/>
        <family val="2"/>
        <scheme val="minor"/>
      </rPr>
      <t xml:space="preserve">BOQ - 3 Rehabilitation Work at Alshihinab Health Facility in Khartoum State-Karari locality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</si>
</sst>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7"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b/>
      <sz val="14"/>
      <name val="Calibri"/>
      <family val="2"/>
      <scheme val="minor"/>
    </font>
    <font>
      <b/>
      <sz val="14"/>
      <color rgb="FFFF0000"/>
      <name val="Calibri"/>
      <family val="2"/>
      <scheme val="minor"/>
    </font>
  </fonts>
  <fills count="6">
    <fill>
      <patternFill patternType="none"/>
    </fill>
    <fill>
      <patternFill patternType="gray125"/>
    </fill>
    <fill>
      <patternFill patternType="solid">
        <fgColor rgb="FFFDC82F"/>
        <bgColor indexed="64"/>
      </patternFill>
    </fill>
    <fill>
      <patternFill patternType="solid">
        <fgColor theme="0" tint="-0.249977111117893"/>
        <bgColor theme="0" tint="-0.14999847407452621"/>
      </patternFill>
    </fill>
    <fill>
      <patternFill patternType="solid">
        <fgColor theme="0" tint="-0.249977111117893"/>
        <bgColor indexed="64"/>
      </patternFill>
    </fill>
    <fill>
      <patternFill patternType="solid">
        <fgColor rgb="FFFDC82F"/>
        <bgColor theme="0" tint="-0.14999847407452621"/>
      </patternFill>
    </fill>
  </fills>
  <borders count="32">
    <border>
      <left/>
      <right/>
      <top/>
      <bottom/>
      <diagonal/>
    </border>
    <border>
      <left style="thin">
        <color theme="1"/>
      </left>
      <right style="thin">
        <color theme="1"/>
      </right>
      <top/>
      <bottom/>
      <diagonal/>
    </border>
    <border>
      <left style="thin">
        <color theme="1"/>
      </left>
      <right style="thin">
        <color theme="1"/>
      </right>
      <top style="medium">
        <color theme="1"/>
      </top>
      <bottom/>
      <diagonal/>
    </border>
    <border>
      <left style="medium">
        <color rgb="FFFDC82F"/>
      </left>
      <right/>
      <top style="medium">
        <color rgb="FFFDC82F"/>
      </top>
      <bottom style="medium">
        <color indexed="64"/>
      </bottom>
      <diagonal/>
    </border>
    <border>
      <left/>
      <right/>
      <top style="medium">
        <color rgb="FFFDC82F"/>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medium">
        <color theme="1"/>
      </bottom>
      <diagonal/>
    </border>
    <border>
      <left style="thin">
        <color theme="1"/>
      </left>
      <right style="thin">
        <color theme="1"/>
      </right>
      <top style="medium">
        <color theme="1"/>
      </top>
      <bottom style="medium">
        <color theme="1"/>
      </bottom>
      <diagonal/>
    </border>
    <border>
      <left style="thin">
        <color indexed="64"/>
      </left>
      <right style="thin">
        <color theme="1"/>
      </right>
      <top style="medium">
        <color indexed="64"/>
      </top>
      <bottom style="thin">
        <color indexed="64"/>
      </bottom>
      <diagonal/>
    </border>
    <border>
      <left style="thin">
        <color theme="1"/>
      </left>
      <right style="thin">
        <color indexed="64"/>
      </right>
      <top style="medium">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8">
    <xf numFmtId="0" fontId="0" fillId="0" borderId="0" xfId="0"/>
    <xf numFmtId="0" fontId="3" fillId="0" borderId="0" xfId="0" applyFont="1"/>
    <xf numFmtId="0" fontId="2" fillId="0" borderId="0" xfId="0" applyFont="1"/>
    <xf numFmtId="0" fontId="3" fillId="0" borderId="0" xfId="0" applyFont="1" applyAlignment="1">
      <alignment vertical="center"/>
    </xf>
    <xf numFmtId="4" fontId="3" fillId="0" borderId="0" xfId="0" applyNumberFormat="1" applyFont="1" applyAlignment="1">
      <alignment vertical="center"/>
    </xf>
    <xf numFmtId="0" fontId="5" fillId="3" borderId="5" xfId="0" applyFont="1" applyFill="1" applyBorder="1" applyAlignment="1">
      <alignment horizontal="center" vertical="center"/>
    </xf>
    <xf numFmtId="0" fontId="5" fillId="4" borderId="6" xfId="0" applyFont="1" applyFill="1" applyBorder="1" applyAlignment="1">
      <alignment horizontal="center" vertical="center" wrapText="1"/>
    </xf>
    <xf numFmtId="0" fontId="5" fillId="3" borderId="6" xfId="0" applyFont="1" applyFill="1" applyBorder="1" applyAlignment="1">
      <alignment horizontal="center" vertical="center"/>
    </xf>
    <xf numFmtId="0" fontId="5" fillId="4" borderId="6" xfId="0" applyFont="1" applyFill="1" applyBorder="1" applyAlignment="1">
      <alignment horizontal="center" vertical="center"/>
    </xf>
    <xf numFmtId="3" fontId="5" fillId="3" borderId="6" xfId="1" applyNumberFormat="1" applyFont="1" applyFill="1" applyBorder="1" applyAlignment="1">
      <alignment horizontal="center" vertical="center"/>
    </xf>
    <xf numFmtId="3" fontId="5" fillId="4" borderId="6" xfId="1" applyNumberFormat="1" applyFont="1" applyFill="1" applyBorder="1" applyAlignment="1">
      <alignment horizontal="center" vertical="center"/>
    </xf>
    <xf numFmtId="3" fontId="5" fillId="4" borderId="7" xfId="1" applyNumberFormat="1" applyFont="1" applyFill="1" applyBorder="1" applyAlignment="1">
      <alignment horizontal="center" vertical="center"/>
    </xf>
    <xf numFmtId="0" fontId="2" fillId="5" borderId="5" xfId="0" applyFont="1" applyFill="1" applyBorder="1" applyAlignment="1">
      <alignment vertical="center"/>
    </xf>
    <xf numFmtId="0" fontId="2" fillId="5" borderId="6" xfId="0" applyFont="1" applyFill="1" applyBorder="1" applyAlignment="1">
      <alignment vertical="center"/>
    </xf>
    <xf numFmtId="0" fontId="2" fillId="5" borderId="7" xfId="0" applyFont="1" applyFill="1" applyBorder="1" applyAlignment="1">
      <alignment vertical="center"/>
    </xf>
    <xf numFmtId="0" fontId="3" fillId="0" borderId="8" xfId="0" applyFont="1" applyBorder="1" applyAlignment="1">
      <alignment vertical="top" wrapText="1"/>
    </xf>
    <xf numFmtId="0" fontId="3" fillId="0" borderId="10" xfId="0" applyFont="1" applyBorder="1" applyAlignment="1">
      <alignment horizontal="right" vertical="center" wrapText="1" indent="1"/>
    </xf>
    <xf numFmtId="0" fontId="3" fillId="0" borderId="14" xfId="0" applyFont="1" applyBorder="1" applyAlignment="1">
      <alignment vertical="top" wrapText="1"/>
    </xf>
    <xf numFmtId="0" fontId="3" fillId="0" borderId="18" xfId="0" applyFont="1" applyBorder="1" applyAlignment="1">
      <alignment horizontal="right" vertical="center" wrapText="1" indent="1"/>
    </xf>
    <xf numFmtId="0" fontId="3" fillId="0" borderId="22" xfId="0" applyFont="1" applyBorder="1" applyAlignment="1">
      <alignment vertical="top" wrapText="1"/>
    </xf>
    <xf numFmtId="0" fontId="3" fillId="0" borderId="25" xfId="0" applyFont="1" applyBorder="1" applyAlignment="1">
      <alignment horizontal="right" vertical="center" wrapText="1" indent="1"/>
    </xf>
    <xf numFmtId="3" fontId="2" fillId="5" borderId="6" xfId="0" applyNumberFormat="1" applyFont="1" applyFill="1" applyBorder="1" applyAlignment="1">
      <alignment horizontal="center" vertical="center"/>
    </xf>
    <xf numFmtId="3" fontId="2" fillId="5" borderId="7" xfId="0" applyNumberFormat="1" applyFont="1" applyFill="1" applyBorder="1" applyAlignment="1">
      <alignment vertical="center"/>
    </xf>
    <xf numFmtId="0" fontId="5" fillId="2" borderId="3" xfId="0" applyFont="1" applyFill="1" applyBorder="1" applyAlignment="1">
      <alignment horizontal="left" vertical="center" wrapText="1" indent="13"/>
    </xf>
    <xf numFmtId="0" fontId="5" fillId="2" borderId="4" xfId="0" applyFont="1" applyFill="1" applyBorder="1" applyAlignment="1">
      <alignment horizontal="left" vertical="center" wrapText="1" indent="13"/>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3" fontId="1" fillId="0" borderId="27" xfId="1" applyNumberFormat="1" applyFont="1" applyFill="1" applyBorder="1" applyAlignment="1">
      <alignment horizontal="center" vertical="center"/>
    </xf>
    <xf numFmtId="3" fontId="1" fillId="0" borderId="29" xfId="1" applyNumberFormat="1" applyFont="1" applyFill="1" applyBorder="1" applyAlignment="1">
      <alignment horizontal="center" vertical="center"/>
    </xf>
    <xf numFmtId="3" fontId="1" fillId="0" borderId="28" xfId="1" applyNumberFormat="1" applyFont="1" applyFill="1" applyBorder="1" applyAlignment="1">
      <alignment horizontal="center" vertical="center"/>
    </xf>
    <xf numFmtId="3" fontId="1" fillId="0" borderId="30" xfId="1" applyNumberFormat="1" applyFont="1" applyFill="1" applyBorder="1" applyAlignment="1">
      <alignment horizontal="center" vertical="center"/>
    </xf>
    <xf numFmtId="3" fontId="3" fillId="0" borderId="7" xfId="1" applyNumberFormat="1" applyFont="1" applyFill="1" applyBorder="1" applyAlignment="1">
      <alignment horizontal="center" vertical="center"/>
    </xf>
    <xf numFmtId="3" fontId="3" fillId="0" borderId="12" xfId="1" applyNumberFormat="1" applyFont="1" applyFill="1" applyBorder="1" applyAlignment="1">
      <alignment horizontal="center" vertical="center"/>
    </xf>
    <xf numFmtId="0" fontId="2" fillId="2" borderId="26" xfId="0" applyFont="1" applyFill="1" applyBorder="1" applyAlignment="1">
      <alignment horizontal="center" wrapText="1"/>
    </xf>
    <xf numFmtId="0" fontId="3" fillId="0" borderId="21" xfId="0" applyFont="1" applyBorder="1" applyAlignment="1">
      <alignment horizontal="center" vertical="center"/>
    </xf>
    <xf numFmtId="0" fontId="3" fillId="0" borderId="23" xfId="0" applyFont="1" applyBorder="1" applyAlignment="1">
      <alignment horizontal="center" vertical="center"/>
    </xf>
    <xf numFmtId="3" fontId="3" fillId="0" borderId="24" xfId="1"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17"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3" fontId="3" fillId="0" borderId="16" xfId="1" applyNumberFormat="1" applyFont="1" applyFill="1" applyBorder="1" applyAlignment="1">
      <alignment horizontal="center" vertical="center"/>
    </xf>
    <xf numFmtId="3" fontId="3" fillId="0" borderId="20" xfId="1" applyNumberFormat="1" applyFont="1" applyFill="1" applyBorder="1" applyAlignment="1">
      <alignment horizontal="center" vertical="center"/>
    </xf>
    <xf numFmtId="3" fontId="1" fillId="0" borderId="31" xfId="1" applyNumberFormat="1" applyFont="1" applyFill="1" applyBorder="1" applyAlignment="1">
      <alignment horizontal="center" vertical="center"/>
    </xf>
    <xf numFmtId="3" fontId="1" fillId="0" borderId="2" xfId="1" applyNumberFormat="1" applyFont="1" applyFill="1" applyBorder="1" applyAlignment="1">
      <alignment horizontal="center" vertical="center"/>
    </xf>
    <xf numFmtId="3" fontId="1" fillId="0" borderId="1" xfId="1"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734458</xdr:colOff>
      <xdr:row>0</xdr:row>
      <xdr:rowOff>1428750</xdr:rowOff>
    </xdr:to>
    <xdr:pic>
      <xdr:nvPicPr>
        <xdr:cNvPr id="2" name="Picture 1">
          <a:extLst>
            <a:ext uri="{FF2B5EF4-FFF2-40B4-BE49-F238E27FC236}">
              <a16:creationId xmlns:a16="http://schemas.microsoft.com/office/drawing/2014/main" id="{D0B2A5F9-18BA-47EC-B8C0-110DF35D9E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15458" cy="1428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6"/>
  <sheetViews>
    <sheetView tabSelected="1" zoomScale="112" zoomScaleNormal="112" workbookViewId="0">
      <selection activeCell="D4" sqref="D4:D5"/>
    </sheetView>
  </sheetViews>
  <sheetFormatPr defaultColWidth="9.1796875" defaultRowHeight="15.5" x14ac:dyDescent="0.35"/>
  <cols>
    <col min="1" max="1" width="5.7265625" style="1" customWidth="1"/>
    <col min="2" max="2" width="69.81640625" style="1" customWidth="1"/>
    <col min="3" max="3" width="8.453125" style="3" customWidth="1"/>
    <col min="4" max="4" width="12.453125" style="3" customWidth="1"/>
    <col min="5" max="6" width="17" style="4" customWidth="1"/>
    <col min="7" max="7" width="29.81640625" style="4" customWidth="1"/>
    <col min="8" max="16384" width="9.1796875" style="1"/>
  </cols>
  <sheetData>
    <row r="1" spans="1:7" s="2" customFormat="1" ht="113.25" customHeight="1" thickBot="1" x14ac:dyDescent="0.4">
      <c r="A1" s="23" t="s">
        <v>74</v>
      </c>
      <c r="B1" s="24"/>
      <c r="C1" s="24"/>
      <c r="D1" s="24"/>
      <c r="E1" s="24"/>
      <c r="F1" s="24"/>
      <c r="G1" s="24"/>
    </row>
    <row r="2" spans="1:7" s="2" customFormat="1" ht="42" customHeight="1" thickBot="1" x14ac:dyDescent="0.4">
      <c r="A2" s="5" t="s">
        <v>0</v>
      </c>
      <c r="B2" s="6" t="s">
        <v>1</v>
      </c>
      <c r="C2" s="7" t="s">
        <v>2</v>
      </c>
      <c r="D2" s="8" t="s">
        <v>3</v>
      </c>
      <c r="E2" s="9" t="s">
        <v>4</v>
      </c>
      <c r="F2" s="10" t="s">
        <v>5</v>
      </c>
      <c r="G2" s="11" t="s">
        <v>6</v>
      </c>
    </row>
    <row r="3" spans="1:7" s="2" customFormat="1" ht="16" thickBot="1" x14ac:dyDescent="0.4">
      <c r="A3" s="12" t="s">
        <v>7</v>
      </c>
      <c r="B3" s="13"/>
      <c r="C3" s="13"/>
      <c r="D3" s="13"/>
      <c r="E3" s="13"/>
      <c r="F3" s="13"/>
      <c r="G3" s="14"/>
    </row>
    <row r="4" spans="1:7" ht="93.5" thickBot="1" x14ac:dyDescent="0.4">
      <c r="A4" s="25">
        <v>1</v>
      </c>
      <c r="B4" s="15" t="s">
        <v>8</v>
      </c>
      <c r="C4" s="27" t="s">
        <v>9</v>
      </c>
      <c r="D4" s="27">
        <v>1</v>
      </c>
      <c r="E4" s="29"/>
      <c r="F4" s="31">
        <f>E4*D4</f>
        <v>0</v>
      </c>
      <c r="G4" s="33"/>
    </row>
    <row r="5" spans="1:7" ht="62" x14ac:dyDescent="0.35">
      <c r="A5" s="26"/>
      <c r="B5" s="16" t="s">
        <v>10</v>
      </c>
      <c r="C5" s="28"/>
      <c r="D5" s="28"/>
      <c r="E5" s="30"/>
      <c r="F5" s="32"/>
      <c r="G5" s="34"/>
    </row>
    <row r="6" spans="1:7" ht="95.25" customHeight="1" x14ac:dyDescent="0.35">
      <c r="A6" s="39">
        <v>2</v>
      </c>
      <c r="B6" s="17" t="s">
        <v>11</v>
      </c>
      <c r="C6" s="41" t="s">
        <v>12</v>
      </c>
      <c r="D6" s="41">
        <v>12.5</v>
      </c>
      <c r="E6" s="30"/>
      <c r="F6" s="31">
        <f t="shared" ref="F6" si="0">E6*D6</f>
        <v>0</v>
      </c>
      <c r="G6" s="43"/>
    </row>
    <row r="7" spans="1:7" ht="63.75" customHeight="1" x14ac:dyDescent="0.35">
      <c r="A7" s="40"/>
      <c r="B7" s="18" t="s">
        <v>13</v>
      </c>
      <c r="C7" s="42"/>
      <c r="D7" s="42"/>
      <c r="E7" s="30"/>
      <c r="F7" s="32"/>
      <c r="G7" s="44"/>
    </row>
    <row r="8" spans="1:7" ht="126.75" customHeight="1" x14ac:dyDescent="0.35">
      <c r="A8" s="36">
        <v>3</v>
      </c>
      <c r="B8" s="19" t="s">
        <v>14</v>
      </c>
      <c r="C8" s="37" t="s">
        <v>12</v>
      </c>
      <c r="D8" s="37">
        <v>0.3</v>
      </c>
      <c r="E8" s="30"/>
      <c r="F8" s="31">
        <f t="shared" ref="F8" si="1">E8*D8</f>
        <v>0</v>
      </c>
      <c r="G8" s="38"/>
    </row>
    <row r="9" spans="1:7" ht="79.5" customHeight="1" x14ac:dyDescent="0.35">
      <c r="A9" s="26"/>
      <c r="B9" s="16" t="s">
        <v>15</v>
      </c>
      <c r="C9" s="28"/>
      <c r="D9" s="28"/>
      <c r="E9" s="30"/>
      <c r="F9" s="32"/>
      <c r="G9" s="34"/>
    </row>
    <row r="10" spans="1:7" ht="111" customHeight="1" x14ac:dyDescent="0.35">
      <c r="A10" s="39">
        <v>4</v>
      </c>
      <c r="B10" s="17" t="s">
        <v>16</v>
      </c>
      <c r="C10" s="41" t="s">
        <v>17</v>
      </c>
      <c r="D10" s="41">
        <v>25</v>
      </c>
      <c r="E10" s="30"/>
      <c r="F10" s="31">
        <f t="shared" ref="F10" si="2">E10*D10</f>
        <v>0</v>
      </c>
      <c r="G10" s="43"/>
    </row>
    <row r="11" spans="1:7" ht="95.25" customHeight="1" x14ac:dyDescent="0.35">
      <c r="A11" s="40"/>
      <c r="B11" s="18" t="s">
        <v>18</v>
      </c>
      <c r="C11" s="42"/>
      <c r="D11" s="42"/>
      <c r="E11" s="30"/>
      <c r="F11" s="32"/>
      <c r="G11" s="44"/>
    </row>
    <row r="12" spans="1:7" ht="124" x14ac:dyDescent="0.35">
      <c r="A12" s="36">
        <v>5</v>
      </c>
      <c r="B12" s="19" t="s">
        <v>19</v>
      </c>
      <c r="C12" s="37" t="s">
        <v>12</v>
      </c>
      <c r="D12" s="37">
        <v>0.3</v>
      </c>
      <c r="E12" s="30"/>
      <c r="F12" s="31">
        <f>E12*D12</f>
        <v>0</v>
      </c>
      <c r="G12" s="38"/>
    </row>
    <row r="13" spans="1:7" ht="95.25" customHeight="1" x14ac:dyDescent="0.35">
      <c r="A13" s="26"/>
      <c r="B13" s="16" t="s">
        <v>20</v>
      </c>
      <c r="C13" s="28"/>
      <c r="D13" s="28"/>
      <c r="E13" s="30"/>
      <c r="F13" s="32"/>
      <c r="G13" s="34"/>
    </row>
    <row r="14" spans="1:7" ht="142.5" customHeight="1" x14ac:dyDescent="0.35">
      <c r="A14" s="39">
        <v>6</v>
      </c>
      <c r="B14" s="17" t="s">
        <v>21</v>
      </c>
      <c r="C14" s="41" t="s">
        <v>12</v>
      </c>
      <c r="D14" s="41">
        <v>0.35</v>
      </c>
      <c r="E14" s="30"/>
      <c r="F14" s="31">
        <f t="shared" ref="F14" si="3">E14*D14</f>
        <v>0</v>
      </c>
      <c r="G14" s="43"/>
    </row>
    <row r="15" spans="1:7" ht="111" customHeight="1" x14ac:dyDescent="0.35">
      <c r="A15" s="40"/>
      <c r="B15" s="18" t="s">
        <v>22</v>
      </c>
      <c r="C15" s="42"/>
      <c r="D15" s="42"/>
      <c r="E15" s="30"/>
      <c r="F15" s="32"/>
      <c r="G15" s="44"/>
    </row>
    <row r="16" spans="1:7" ht="93" x14ac:dyDescent="0.35">
      <c r="A16" s="36">
        <v>7</v>
      </c>
      <c r="B16" s="19" t="s">
        <v>23</v>
      </c>
      <c r="C16" s="37" t="s">
        <v>17</v>
      </c>
      <c r="D16" s="37">
        <v>4</v>
      </c>
      <c r="E16" s="30"/>
      <c r="F16" s="31">
        <f>E16*D16</f>
        <v>0</v>
      </c>
      <c r="G16" s="38"/>
    </row>
    <row r="17" spans="1:7" ht="63.75" customHeight="1" x14ac:dyDescent="0.35">
      <c r="A17" s="25"/>
      <c r="B17" s="20" t="s">
        <v>24</v>
      </c>
      <c r="C17" s="27"/>
      <c r="D17" s="27"/>
      <c r="E17" s="45"/>
      <c r="F17" s="32"/>
      <c r="G17" s="33"/>
    </row>
    <row r="18" spans="1:7" s="2" customFormat="1" x14ac:dyDescent="0.35">
      <c r="A18" s="12" t="s">
        <v>25</v>
      </c>
      <c r="B18" s="13"/>
      <c r="C18" s="13"/>
      <c r="D18" s="13"/>
      <c r="E18" s="13"/>
      <c r="F18" s="13"/>
      <c r="G18" s="14"/>
    </row>
    <row r="19" spans="1:7" ht="109" thickBot="1" x14ac:dyDescent="0.4">
      <c r="A19" s="25">
        <v>8</v>
      </c>
      <c r="B19" s="15" t="s">
        <v>26</v>
      </c>
      <c r="C19" s="27" t="s">
        <v>9</v>
      </c>
      <c r="D19" s="27">
        <v>1</v>
      </c>
      <c r="E19" s="29"/>
      <c r="F19" s="31">
        <f>E19*D19</f>
        <v>0</v>
      </c>
      <c r="G19" s="33"/>
    </row>
    <row r="20" spans="1:7" ht="77.5" x14ac:dyDescent="0.35">
      <c r="A20" s="26"/>
      <c r="B20" s="16" t="s">
        <v>27</v>
      </c>
      <c r="C20" s="28"/>
      <c r="D20" s="28"/>
      <c r="E20" s="30"/>
      <c r="F20" s="32"/>
      <c r="G20" s="34"/>
    </row>
    <row r="21" spans="1:7" ht="126.75" customHeight="1" x14ac:dyDescent="0.35">
      <c r="A21" s="39">
        <v>9</v>
      </c>
      <c r="B21" s="17" t="s">
        <v>28</v>
      </c>
      <c r="C21" s="41" t="s">
        <v>12</v>
      </c>
      <c r="D21" s="41">
        <v>1.28</v>
      </c>
      <c r="E21" s="30"/>
      <c r="F21" s="31">
        <f t="shared" ref="F21" si="4">E21*D21</f>
        <v>0</v>
      </c>
      <c r="G21" s="43"/>
    </row>
    <row r="22" spans="1:7" ht="95.25" customHeight="1" x14ac:dyDescent="0.35">
      <c r="A22" s="40"/>
      <c r="B22" s="18" t="s">
        <v>29</v>
      </c>
      <c r="C22" s="42"/>
      <c r="D22" s="42"/>
      <c r="E22" s="30"/>
      <c r="F22" s="32"/>
      <c r="G22" s="44"/>
    </row>
    <row r="23" spans="1:7" ht="95.25" customHeight="1" x14ac:dyDescent="0.35">
      <c r="A23" s="36">
        <v>10</v>
      </c>
      <c r="B23" s="19" t="s">
        <v>30</v>
      </c>
      <c r="C23" s="37" t="s">
        <v>17</v>
      </c>
      <c r="D23" s="37">
        <v>10</v>
      </c>
      <c r="E23" s="30"/>
      <c r="F23" s="31">
        <f t="shared" ref="F23" si="5">E23*D23</f>
        <v>0</v>
      </c>
      <c r="G23" s="38"/>
    </row>
    <row r="24" spans="1:7" ht="79.5" customHeight="1" x14ac:dyDescent="0.35">
      <c r="A24" s="26"/>
      <c r="B24" s="16" t="s">
        <v>31</v>
      </c>
      <c r="C24" s="28"/>
      <c r="D24" s="28"/>
      <c r="E24" s="30"/>
      <c r="F24" s="32"/>
      <c r="G24" s="34"/>
    </row>
    <row r="25" spans="1:7" ht="108.5" x14ac:dyDescent="0.35">
      <c r="A25" s="39">
        <v>11</v>
      </c>
      <c r="B25" s="17" t="s">
        <v>32</v>
      </c>
      <c r="C25" s="41" t="s">
        <v>12</v>
      </c>
      <c r="D25" s="41">
        <v>1.28</v>
      </c>
      <c r="E25" s="30"/>
      <c r="F25" s="31">
        <f>E25*D25</f>
        <v>0</v>
      </c>
      <c r="G25" s="43"/>
    </row>
    <row r="26" spans="1:7" ht="79.5" customHeight="1" x14ac:dyDescent="0.35">
      <c r="A26" s="40"/>
      <c r="B26" s="18" t="s">
        <v>33</v>
      </c>
      <c r="C26" s="42"/>
      <c r="D26" s="42"/>
      <c r="E26" s="30"/>
      <c r="F26" s="32"/>
      <c r="G26" s="44"/>
    </row>
    <row r="27" spans="1:7" ht="158.25" customHeight="1" x14ac:dyDescent="0.35">
      <c r="A27" s="36">
        <v>12</v>
      </c>
      <c r="B27" s="19" t="s">
        <v>34</v>
      </c>
      <c r="C27" s="37" t="s">
        <v>12</v>
      </c>
      <c r="D27" s="37">
        <v>1.63</v>
      </c>
      <c r="E27" s="30"/>
      <c r="F27" s="31">
        <f t="shared" ref="F27" si="6">E27*D27</f>
        <v>0</v>
      </c>
      <c r="G27" s="38"/>
    </row>
    <row r="28" spans="1:7" ht="111" customHeight="1" x14ac:dyDescent="0.35">
      <c r="A28" s="26"/>
      <c r="B28" s="16" t="s">
        <v>35</v>
      </c>
      <c r="C28" s="28"/>
      <c r="D28" s="28"/>
      <c r="E28" s="30"/>
      <c r="F28" s="32"/>
      <c r="G28" s="34"/>
    </row>
    <row r="29" spans="1:7" ht="108.5" x14ac:dyDescent="0.35">
      <c r="A29" s="39">
        <v>13</v>
      </c>
      <c r="B29" s="17" t="s">
        <v>36</v>
      </c>
      <c r="C29" s="41" t="s">
        <v>17</v>
      </c>
      <c r="D29" s="41">
        <v>175</v>
      </c>
      <c r="E29" s="30"/>
      <c r="F29" s="31">
        <f>E29*D29</f>
        <v>0</v>
      </c>
      <c r="G29" s="43"/>
    </row>
    <row r="30" spans="1:7" ht="79.5" customHeight="1" x14ac:dyDescent="0.35">
      <c r="A30" s="40"/>
      <c r="B30" s="18" t="s">
        <v>37</v>
      </c>
      <c r="C30" s="42"/>
      <c r="D30" s="42"/>
      <c r="E30" s="30"/>
      <c r="F30" s="32"/>
      <c r="G30" s="44"/>
    </row>
    <row r="31" spans="1:7" ht="174" customHeight="1" x14ac:dyDescent="0.35">
      <c r="A31" s="36">
        <v>14</v>
      </c>
      <c r="B31" s="19" t="s">
        <v>38</v>
      </c>
      <c r="C31" s="37" t="s">
        <v>12</v>
      </c>
      <c r="D31" s="37">
        <v>3.5</v>
      </c>
      <c r="E31" s="30"/>
      <c r="F31" s="31">
        <f t="shared" ref="F31" si="7">E31*D31</f>
        <v>0</v>
      </c>
      <c r="G31" s="38"/>
    </row>
    <row r="32" spans="1:7" ht="126.75" customHeight="1" x14ac:dyDescent="0.35">
      <c r="A32" s="25"/>
      <c r="B32" s="20" t="s">
        <v>39</v>
      </c>
      <c r="C32" s="27"/>
      <c r="D32" s="27"/>
      <c r="E32" s="45"/>
      <c r="F32" s="32"/>
      <c r="G32" s="33"/>
    </row>
    <row r="33" spans="1:7" s="2" customFormat="1" x14ac:dyDescent="0.35">
      <c r="A33" s="12" t="s">
        <v>40</v>
      </c>
      <c r="B33" s="13"/>
      <c r="C33" s="13"/>
      <c r="D33" s="13"/>
      <c r="E33" s="13"/>
      <c r="F33" s="13"/>
      <c r="G33" s="14"/>
    </row>
    <row r="34" spans="1:7" ht="93.5" thickBot="1" x14ac:dyDescent="0.4">
      <c r="A34" s="25">
        <v>15</v>
      </c>
      <c r="B34" s="15" t="s">
        <v>41</v>
      </c>
      <c r="C34" s="27" t="s">
        <v>9</v>
      </c>
      <c r="D34" s="27">
        <v>4</v>
      </c>
      <c r="E34" s="29"/>
      <c r="F34" s="31">
        <f>E34*D34</f>
        <v>0</v>
      </c>
      <c r="G34" s="33"/>
    </row>
    <row r="35" spans="1:7" ht="62" x14ac:dyDescent="0.35">
      <c r="A35" s="40"/>
      <c r="B35" s="18" t="s">
        <v>42</v>
      </c>
      <c r="C35" s="42"/>
      <c r="D35" s="42"/>
      <c r="E35" s="30"/>
      <c r="F35" s="32"/>
      <c r="G35" s="44"/>
    </row>
    <row r="36" spans="1:7" ht="79.5" customHeight="1" x14ac:dyDescent="0.35">
      <c r="A36" s="36">
        <v>16</v>
      </c>
      <c r="B36" s="19" t="s">
        <v>43</v>
      </c>
      <c r="C36" s="37" t="s">
        <v>9</v>
      </c>
      <c r="D36" s="37">
        <v>2</v>
      </c>
      <c r="E36" s="30"/>
      <c r="F36" s="31">
        <f>E36*D36</f>
        <v>0</v>
      </c>
      <c r="G36" s="38"/>
    </row>
    <row r="37" spans="1:7" ht="63.75" customHeight="1" x14ac:dyDescent="0.35">
      <c r="A37" s="25"/>
      <c r="B37" s="20" t="s">
        <v>44</v>
      </c>
      <c r="C37" s="27"/>
      <c r="D37" s="27"/>
      <c r="E37" s="45"/>
      <c r="F37" s="32"/>
      <c r="G37" s="33"/>
    </row>
    <row r="38" spans="1:7" s="2" customFormat="1" x14ac:dyDescent="0.35">
      <c r="A38" s="12" t="s">
        <v>45</v>
      </c>
      <c r="B38" s="13"/>
      <c r="C38" s="13"/>
      <c r="D38" s="13"/>
      <c r="E38" s="13"/>
      <c r="F38" s="13"/>
      <c r="G38" s="14"/>
    </row>
    <row r="39" spans="1:7" ht="124.5" thickBot="1" x14ac:dyDescent="0.4">
      <c r="A39" s="25">
        <v>17</v>
      </c>
      <c r="B39" s="15" t="s">
        <v>46</v>
      </c>
      <c r="C39" s="27" t="s">
        <v>9</v>
      </c>
      <c r="D39" s="27">
        <v>1</v>
      </c>
      <c r="E39" s="29"/>
      <c r="F39" s="31">
        <f>E39*D39</f>
        <v>0</v>
      </c>
      <c r="G39" s="33"/>
    </row>
    <row r="40" spans="1:7" ht="77.5" x14ac:dyDescent="0.35">
      <c r="A40" s="26"/>
      <c r="B40" s="16" t="s">
        <v>47</v>
      </c>
      <c r="C40" s="28"/>
      <c r="D40" s="28"/>
      <c r="E40" s="30"/>
      <c r="F40" s="32"/>
      <c r="G40" s="34"/>
    </row>
    <row r="41" spans="1:7" ht="111" customHeight="1" x14ac:dyDescent="0.35">
      <c r="A41" s="39">
        <v>18</v>
      </c>
      <c r="B41" s="17" t="s">
        <v>48</v>
      </c>
      <c r="C41" s="41" t="s">
        <v>9</v>
      </c>
      <c r="D41" s="41">
        <v>6</v>
      </c>
      <c r="E41" s="30"/>
      <c r="F41" s="31">
        <f>E41*D41</f>
        <v>0</v>
      </c>
      <c r="G41" s="43"/>
    </row>
    <row r="42" spans="1:7" ht="79.5" customHeight="1" x14ac:dyDescent="0.35">
      <c r="A42" s="40"/>
      <c r="B42" s="18" t="s">
        <v>49</v>
      </c>
      <c r="C42" s="42"/>
      <c r="D42" s="42"/>
      <c r="E42" s="30"/>
      <c r="F42" s="32"/>
      <c r="G42" s="44"/>
    </row>
    <row r="43" spans="1:7" ht="108.5" x14ac:dyDescent="0.35">
      <c r="A43" s="36">
        <v>19</v>
      </c>
      <c r="B43" s="19" t="s">
        <v>50</v>
      </c>
      <c r="C43" s="37" t="s">
        <v>9</v>
      </c>
      <c r="D43" s="37">
        <v>1</v>
      </c>
      <c r="E43" s="30"/>
      <c r="F43" s="31">
        <f t="shared" ref="F43" si="8">E43*D43</f>
        <v>0</v>
      </c>
      <c r="G43" s="38"/>
    </row>
    <row r="44" spans="1:7" ht="95.25" customHeight="1" x14ac:dyDescent="0.35">
      <c r="A44" s="26"/>
      <c r="B44" s="16" t="s">
        <v>51</v>
      </c>
      <c r="C44" s="28"/>
      <c r="D44" s="28"/>
      <c r="E44" s="30"/>
      <c r="F44" s="32"/>
      <c r="G44" s="34"/>
    </row>
    <row r="45" spans="1:7" ht="158.25" customHeight="1" x14ac:dyDescent="0.35">
      <c r="A45" s="39">
        <v>20</v>
      </c>
      <c r="B45" s="17" t="s">
        <v>52</v>
      </c>
      <c r="C45" s="41" t="s">
        <v>9</v>
      </c>
      <c r="D45" s="41">
        <v>1</v>
      </c>
      <c r="E45" s="30"/>
      <c r="F45" s="31">
        <f t="shared" ref="F45" si="9">E45*D45</f>
        <v>0</v>
      </c>
      <c r="G45" s="43"/>
    </row>
    <row r="46" spans="1:7" ht="142.5" customHeight="1" x14ac:dyDescent="0.35">
      <c r="A46" s="40"/>
      <c r="B46" s="18" t="s">
        <v>53</v>
      </c>
      <c r="C46" s="42"/>
      <c r="D46" s="42"/>
      <c r="E46" s="30"/>
      <c r="F46" s="32"/>
      <c r="G46" s="44"/>
    </row>
    <row r="47" spans="1:7" ht="79.5" customHeight="1" x14ac:dyDescent="0.35">
      <c r="A47" s="36">
        <v>21</v>
      </c>
      <c r="B47" s="19" t="s">
        <v>54</v>
      </c>
      <c r="C47" s="37" t="s">
        <v>9</v>
      </c>
      <c r="D47" s="37">
        <v>4</v>
      </c>
      <c r="E47" s="30"/>
      <c r="F47" s="31">
        <f t="shared" ref="F47" si="10">E47*D47</f>
        <v>0</v>
      </c>
      <c r="G47" s="38"/>
    </row>
    <row r="48" spans="1:7" ht="63.75" customHeight="1" x14ac:dyDescent="0.35">
      <c r="A48" s="25"/>
      <c r="B48" s="20" t="s">
        <v>55</v>
      </c>
      <c r="C48" s="27"/>
      <c r="D48" s="27"/>
      <c r="E48" s="45"/>
      <c r="F48" s="32"/>
      <c r="G48" s="33"/>
    </row>
    <row r="49" spans="1:7" s="2" customFormat="1" x14ac:dyDescent="0.35">
      <c r="A49" s="12" t="s">
        <v>56</v>
      </c>
      <c r="B49" s="13"/>
      <c r="C49" s="13"/>
      <c r="D49" s="13"/>
      <c r="E49" s="13"/>
      <c r="F49" s="13"/>
      <c r="G49" s="14"/>
    </row>
    <row r="50" spans="1:7" ht="124.5" thickBot="1" x14ac:dyDescent="0.4">
      <c r="A50" s="25">
        <v>22</v>
      </c>
      <c r="B50" s="15" t="s">
        <v>57</v>
      </c>
      <c r="C50" s="27" t="s">
        <v>9</v>
      </c>
      <c r="D50" s="27">
        <v>1</v>
      </c>
      <c r="E50" s="29"/>
      <c r="F50" s="31">
        <f>E50*D50</f>
        <v>0</v>
      </c>
      <c r="G50" s="33"/>
    </row>
    <row r="51" spans="1:7" ht="108.5" x14ac:dyDescent="0.35">
      <c r="A51" s="40"/>
      <c r="B51" s="18" t="s">
        <v>58</v>
      </c>
      <c r="C51" s="42"/>
      <c r="D51" s="42"/>
      <c r="E51" s="30"/>
      <c r="F51" s="32"/>
      <c r="G51" s="44"/>
    </row>
    <row r="52" spans="1:7" ht="189.75" customHeight="1" x14ac:dyDescent="0.35">
      <c r="A52" s="36">
        <v>23</v>
      </c>
      <c r="B52" s="19" t="s">
        <v>59</v>
      </c>
      <c r="C52" s="37" t="s">
        <v>9</v>
      </c>
      <c r="D52" s="37">
        <v>1</v>
      </c>
      <c r="E52" s="30"/>
      <c r="F52" s="31">
        <f>E52*D52</f>
        <v>0</v>
      </c>
      <c r="G52" s="38"/>
    </row>
    <row r="53" spans="1:7" ht="142.5" customHeight="1" x14ac:dyDescent="0.35">
      <c r="A53" s="25"/>
      <c r="B53" s="20" t="s">
        <v>60</v>
      </c>
      <c r="C53" s="27"/>
      <c r="D53" s="27"/>
      <c r="E53" s="45"/>
      <c r="F53" s="32"/>
      <c r="G53" s="33"/>
    </row>
    <row r="54" spans="1:7" s="2" customFormat="1" x14ac:dyDescent="0.35">
      <c r="A54" s="12" t="s">
        <v>61</v>
      </c>
      <c r="B54" s="13"/>
      <c r="C54" s="13"/>
      <c r="D54" s="13"/>
      <c r="E54" s="13"/>
      <c r="F54" s="13"/>
      <c r="G54" s="14"/>
    </row>
    <row r="55" spans="1:7" ht="93.5" thickBot="1" x14ac:dyDescent="0.4">
      <c r="A55" s="25">
        <v>24</v>
      </c>
      <c r="B55" s="15" t="s">
        <v>62</v>
      </c>
      <c r="C55" s="27" t="s">
        <v>17</v>
      </c>
      <c r="D55" s="27">
        <v>108</v>
      </c>
      <c r="E55" s="29"/>
      <c r="F55" s="31">
        <f>E55*D55</f>
        <v>0</v>
      </c>
      <c r="G55" s="33"/>
    </row>
    <row r="56" spans="1:7" ht="62" x14ac:dyDescent="0.35">
      <c r="A56" s="26"/>
      <c r="B56" s="16" t="s">
        <v>63</v>
      </c>
      <c r="C56" s="28"/>
      <c r="D56" s="28"/>
      <c r="E56" s="30"/>
      <c r="F56" s="32"/>
      <c r="G56" s="34"/>
    </row>
    <row r="57" spans="1:7" ht="63.75" customHeight="1" x14ac:dyDescent="0.35">
      <c r="A57" s="39">
        <v>25</v>
      </c>
      <c r="B57" s="17" t="s">
        <v>64</v>
      </c>
      <c r="C57" s="41" t="s">
        <v>17</v>
      </c>
      <c r="D57" s="41">
        <v>66.5</v>
      </c>
      <c r="E57" s="30"/>
      <c r="F57" s="31">
        <f t="shared" ref="F57" si="11">E57*D57</f>
        <v>0</v>
      </c>
      <c r="G57" s="43"/>
    </row>
    <row r="58" spans="1:7" ht="48" customHeight="1" x14ac:dyDescent="0.35">
      <c r="A58" s="40"/>
      <c r="B58" s="18" t="s">
        <v>65</v>
      </c>
      <c r="C58" s="42"/>
      <c r="D58" s="42"/>
      <c r="E58" s="30"/>
      <c r="F58" s="32"/>
      <c r="G58" s="44"/>
    </row>
    <row r="59" spans="1:7" ht="63.75" customHeight="1" x14ac:dyDescent="0.35">
      <c r="A59" s="36">
        <v>26</v>
      </c>
      <c r="B59" s="19" t="s">
        <v>66</v>
      </c>
      <c r="C59" s="37" t="s">
        <v>9</v>
      </c>
      <c r="D59" s="37">
        <v>1</v>
      </c>
      <c r="E59" s="30"/>
      <c r="F59" s="31">
        <f t="shared" ref="F59" si="12">E59*D59</f>
        <v>0</v>
      </c>
      <c r="G59" s="38"/>
    </row>
    <row r="60" spans="1:7" ht="31" x14ac:dyDescent="0.35">
      <c r="A60" s="25"/>
      <c r="B60" s="20" t="s">
        <v>67</v>
      </c>
      <c r="C60" s="27"/>
      <c r="D60" s="27"/>
      <c r="E60" s="45"/>
      <c r="F60" s="32"/>
      <c r="G60" s="33"/>
    </row>
    <row r="61" spans="1:7" s="2" customFormat="1" x14ac:dyDescent="0.35">
      <c r="A61" s="12" t="s">
        <v>68</v>
      </c>
      <c r="B61" s="13"/>
      <c r="C61" s="13"/>
      <c r="D61" s="13"/>
      <c r="E61" s="13"/>
      <c r="F61" s="13"/>
      <c r="G61" s="14"/>
    </row>
    <row r="62" spans="1:7" ht="62.5" thickBot="1" x14ac:dyDescent="0.4">
      <c r="A62" s="25">
        <v>27</v>
      </c>
      <c r="B62" s="15" t="s">
        <v>69</v>
      </c>
      <c r="C62" s="27" t="s">
        <v>9</v>
      </c>
      <c r="D62" s="27">
        <v>1</v>
      </c>
      <c r="E62" s="46"/>
      <c r="F62" s="46">
        <f>E62*D62</f>
        <v>0</v>
      </c>
      <c r="G62" s="33"/>
    </row>
    <row r="63" spans="1:7" ht="47" thickBot="1" x14ac:dyDescent="0.4">
      <c r="A63" s="25"/>
      <c r="B63" s="20" t="s">
        <v>70</v>
      </c>
      <c r="C63" s="27"/>
      <c r="D63" s="27"/>
      <c r="E63" s="47"/>
      <c r="F63" s="47"/>
      <c r="G63" s="33"/>
    </row>
    <row r="64" spans="1:7" s="2" customFormat="1" ht="16" thickBot="1" x14ac:dyDescent="0.4">
      <c r="A64" s="12"/>
      <c r="B64" s="35" t="s">
        <v>71</v>
      </c>
      <c r="C64" s="35"/>
      <c r="D64" s="35"/>
      <c r="E64" s="35"/>
      <c r="F64" s="22">
        <f>SUM(F4:F63)</f>
        <v>0</v>
      </c>
      <c r="G64" s="22"/>
    </row>
    <row r="65" spans="1:7" ht="16" thickBot="1" x14ac:dyDescent="0.4">
      <c r="A65" s="12"/>
      <c r="B65" s="35" t="s">
        <v>72</v>
      </c>
      <c r="C65" s="35"/>
      <c r="D65" s="35"/>
      <c r="E65" s="35"/>
      <c r="F65" s="21">
        <f>F64*0.17</f>
        <v>0</v>
      </c>
      <c r="G65" s="14"/>
    </row>
    <row r="66" spans="1:7" ht="16" thickBot="1" x14ac:dyDescent="0.4">
      <c r="A66" s="12"/>
      <c r="B66" s="35" t="s">
        <v>73</v>
      </c>
      <c r="C66" s="35"/>
      <c r="D66" s="35"/>
      <c r="E66" s="35"/>
      <c r="F66" s="21">
        <f>F65+F64</f>
        <v>0</v>
      </c>
      <c r="G66" s="22"/>
    </row>
  </sheetData>
  <mergeCells count="166">
    <mergeCell ref="B65:E65"/>
    <mergeCell ref="B66:E66"/>
    <mergeCell ref="A62:A63"/>
    <mergeCell ref="C62:C63"/>
    <mergeCell ref="D62:D63"/>
    <mergeCell ref="E62:E63"/>
    <mergeCell ref="F62:F63"/>
    <mergeCell ref="G62:G63"/>
    <mergeCell ref="A59:A60"/>
    <mergeCell ref="C59:C60"/>
    <mergeCell ref="D59:D60"/>
    <mergeCell ref="E59:E60"/>
    <mergeCell ref="F59:F60"/>
    <mergeCell ref="G59:G60"/>
    <mergeCell ref="A57:A58"/>
    <mergeCell ref="C57:C58"/>
    <mergeCell ref="D57:D58"/>
    <mergeCell ref="E57:E58"/>
    <mergeCell ref="F57:F58"/>
    <mergeCell ref="G57:G58"/>
    <mergeCell ref="A55:A56"/>
    <mergeCell ref="C55:C56"/>
    <mergeCell ref="D55:D56"/>
    <mergeCell ref="E55:E56"/>
    <mergeCell ref="F55:F56"/>
    <mergeCell ref="G55:G56"/>
    <mergeCell ref="A52:A53"/>
    <mergeCell ref="C52:C53"/>
    <mergeCell ref="D52:D53"/>
    <mergeCell ref="E52:E53"/>
    <mergeCell ref="F52:F53"/>
    <mergeCell ref="G52:G53"/>
    <mergeCell ref="A50:A51"/>
    <mergeCell ref="C50:C51"/>
    <mergeCell ref="D50:D51"/>
    <mergeCell ref="E50:E51"/>
    <mergeCell ref="F50:F51"/>
    <mergeCell ref="G50:G51"/>
    <mergeCell ref="A47:A48"/>
    <mergeCell ref="C47:C48"/>
    <mergeCell ref="D47:D48"/>
    <mergeCell ref="E47:E48"/>
    <mergeCell ref="F47:F48"/>
    <mergeCell ref="G47:G48"/>
    <mergeCell ref="A45:A46"/>
    <mergeCell ref="C45:C46"/>
    <mergeCell ref="D45:D46"/>
    <mergeCell ref="E45:E46"/>
    <mergeCell ref="F45:F46"/>
    <mergeCell ref="G45:G46"/>
    <mergeCell ref="A43:A44"/>
    <mergeCell ref="C43:C44"/>
    <mergeCell ref="D43:D44"/>
    <mergeCell ref="E43:E44"/>
    <mergeCell ref="F43:F44"/>
    <mergeCell ref="G43:G44"/>
    <mergeCell ref="A41:A42"/>
    <mergeCell ref="C41:C42"/>
    <mergeCell ref="D41:D42"/>
    <mergeCell ref="E41:E42"/>
    <mergeCell ref="F41:F42"/>
    <mergeCell ref="G41:G42"/>
    <mergeCell ref="A39:A40"/>
    <mergeCell ref="C39:C40"/>
    <mergeCell ref="D39:D40"/>
    <mergeCell ref="E39:E40"/>
    <mergeCell ref="F39:F40"/>
    <mergeCell ref="G39:G40"/>
    <mergeCell ref="A36:A37"/>
    <mergeCell ref="C36:C37"/>
    <mergeCell ref="D36:D37"/>
    <mergeCell ref="E36:E37"/>
    <mergeCell ref="F36:F37"/>
    <mergeCell ref="G36:G37"/>
    <mergeCell ref="A34:A35"/>
    <mergeCell ref="C34:C35"/>
    <mergeCell ref="D34:D35"/>
    <mergeCell ref="E34:E35"/>
    <mergeCell ref="F34:F35"/>
    <mergeCell ref="G34:G35"/>
    <mergeCell ref="A31:A32"/>
    <mergeCell ref="C31:C32"/>
    <mergeCell ref="D31:D32"/>
    <mergeCell ref="E31:E32"/>
    <mergeCell ref="F31:F32"/>
    <mergeCell ref="G31:G32"/>
    <mergeCell ref="A29:A30"/>
    <mergeCell ref="C29:C30"/>
    <mergeCell ref="D29:D30"/>
    <mergeCell ref="E29:E30"/>
    <mergeCell ref="F29:F30"/>
    <mergeCell ref="G29:G30"/>
    <mergeCell ref="A27:A28"/>
    <mergeCell ref="C27:C28"/>
    <mergeCell ref="D27:D28"/>
    <mergeCell ref="E27:E28"/>
    <mergeCell ref="F27:F28"/>
    <mergeCell ref="G27:G28"/>
    <mergeCell ref="A25:A26"/>
    <mergeCell ref="C25:C26"/>
    <mergeCell ref="D25:D26"/>
    <mergeCell ref="E25:E26"/>
    <mergeCell ref="F25:F26"/>
    <mergeCell ref="G25:G26"/>
    <mergeCell ref="A23:A24"/>
    <mergeCell ref="C23:C24"/>
    <mergeCell ref="D23:D24"/>
    <mergeCell ref="E23:E24"/>
    <mergeCell ref="F23:F24"/>
    <mergeCell ref="G23:G24"/>
    <mergeCell ref="A21:A22"/>
    <mergeCell ref="C21:C22"/>
    <mergeCell ref="D21:D22"/>
    <mergeCell ref="E21:E22"/>
    <mergeCell ref="F21:F22"/>
    <mergeCell ref="G21:G22"/>
    <mergeCell ref="A19:A20"/>
    <mergeCell ref="C19:C20"/>
    <mergeCell ref="D19:D20"/>
    <mergeCell ref="E19:E20"/>
    <mergeCell ref="F19:F20"/>
    <mergeCell ref="G19:G20"/>
    <mergeCell ref="F12:F13"/>
    <mergeCell ref="G12:G13"/>
    <mergeCell ref="A10:A11"/>
    <mergeCell ref="C10:C11"/>
    <mergeCell ref="D10:D11"/>
    <mergeCell ref="E10:E11"/>
    <mergeCell ref="F10:F11"/>
    <mergeCell ref="G10:G11"/>
    <mergeCell ref="A16:A17"/>
    <mergeCell ref="C16:C17"/>
    <mergeCell ref="D16:D17"/>
    <mergeCell ref="E16:E17"/>
    <mergeCell ref="F16:F17"/>
    <mergeCell ref="G16:G17"/>
    <mergeCell ref="A14:A15"/>
    <mergeCell ref="C14:C15"/>
    <mergeCell ref="D14:D15"/>
    <mergeCell ref="E14:E15"/>
    <mergeCell ref="F14:F15"/>
    <mergeCell ref="G14:G15"/>
    <mergeCell ref="A1:G1"/>
    <mergeCell ref="A4:A5"/>
    <mergeCell ref="C4:C5"/>
    <mergeCell ref="D4:D5"/>
    <mergeCell ref="E4:E5"/>
    <mergeCell ref="F4:F5"/>
    <mergeCell ref="G4:G5"/>
    <mergeCell ref="B64:E64"/>
    <mergeCell ref="A8:A9"/>
    <mergeCell ref="C8:C9"/>
    <mergeCell ref="D8:D9"/>
    <mergeCell ref="E8:E9"/>
    <mergeCell ref="F8:F9"/>
    <mergeCell ref="G8:G9"/>
    <mergeCell ref="A6:A7"/>
    <mergeCell ref="C6:C7"/>
    <mergeCell ref="D6:D7"/>
    <mergeCell ref="E6:E7"/>
    <mergeCell ref="F6:F7"/>
    <mergeCell ref="G6:G7"/>
    <mergeCell ref="A12:A13"/>
    <mergeCell ref="C12:C13"/>
    <mergeCell ref="D12:D13"/>
    <mergeCell ref="E12:E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Elshahinab - BoQ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2026-02-09T13:29:42Z</dcterms:modified>
  <cp:category/>
  <cp:contentStatus/>
</cp:coreProperties>
</file>